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9155" windowHeight="11760"/>
  </bookViews>
  <sheets>
    <sheet name="Anexa C - Planul de finantare" sheetId="21" r:id="rId1"/>
  </sheets>
  <calcPr calcId="144525"/>
</workbook>
</file>

<file path=xl/calcChain.xml><?xml version="1.0" encoding="utf-8"?>
<calcChain xmlns="http://schemas.openxmlformats.org/spreadsheetml/2006/main">
  <c r="E15" i="21" l="1"/>
  <c r="F15" i="21" s="1"/>
  <c r="H15" i="21"/>
  <c r="I15" i="21" s="1"/>
  <c r="H10" i="21"/>
  <c r="I10" i="21" s="1"/>
  <c r="H11" i="21"/>
  <c r="I11" i="21" s="1"/>
  <c r="H12" i="21"/>
  <c r="I12" i="21" s="1"/>
  <c r="H13" i="21"/>
  <c r="I13" i="21" s="1"/>
  <c r="H14" i="21"/>
  <c r="I14" i="21" s="1"/>
  <c r="H16" i="21"/>
  <c r="I16" i="21"/>
  <c r="H17" i="21"/>
  <c r="I17" i="21"/>
  <c r="H9" i="21"/>
  <c r="I9" i="21"/>
  <c r="E17" i="21"/>
  <c r="E16" i="21"/>
  <c r="E14" i="21"/>
  <c r="F14" i="21" s="1"/>
  <c r="E13" i="21"/>
  <c r="F13" i="21" s="1"/>
  <c r="E12" i="21"/>
  <c r="F12" i="21"/>
  <c r="E11" i="21"/>
  <c r="F11" i="21" s="1"/>
  <c r="E10" i="21"/>
  <c r="F10" i="21" s="1"/>
  <c r="E9" i="21"/>
  <c r="F9" i="21" s="1"/>
  <c r="D18" i="21"/>
  <c r="G16" i="21" s="1"/>
  <c r="F16" i="21"/>
  <c r="F17" i="21"/>
  <c r="E18" i="21" l="1"/>
  <c r="G13" i="21"/>
  <c r="G14" i="21"/>
  <c r="G10" i="21"/>
  <c r="G17" i="21"/>
  <c r="G15" i="21"/>
  <c r="H18" i="21"/>
  <c r="G11" i="21"/>
  <c r="G9" i="21"/>
  <c r="G12" i="21"/>
  <c r="F18" i="21"/>
  <c r="I18" i="21"/>
  <c r="G18" i="21" l="1"/>
</calcChain>
</file>

<file path=xl/comments1.xml><?xml version="1.0" encoding="utf-8"?>
<comments xmlns="http://schemas.openxmlformats.org/spreadsheetml/2006/main">
  <authors>
    <author>bpascut</author>
  </authors>
  <commentList>
    <comment ref="J7" authorId="0">
      <text>
        <r>
          <rPr>
            <b/>
            <sz val="9"/>
            <color indexed="81"/>
            <rFont val="Tahoma"/>
            <charset val="1"/>
          </rPr>
          <t>bpascut:</t>
        </r>
        <r>
          <rPr>
            <sz val="9"/>
            <color indexed="81"/>
            <rFont val="Tahoma"/>
            <charset val="1"/>
          </rPr>
          <t xml:space="preserve">
H - trebuie avută in vedere rata de cofinanțare publica conform fișei tehnice a masurii din PNDR (aceasta
difera in functie de masura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bpascut:</t>
        </r>
        <r>
          <rPr>
            <sz val="9"/>
            <color indexed="81"/>
            <rFont val="Tahoma"/>
            <family val="2"/>
            <charset val="238"/>
          </rPr>
          <t xml:space="preserve">
80% din valoarea publica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bpascut:</t>
        </r>
        <r>
          <rPr>
            <sz val="9"/>
            <color indexed="81"/>
            <rFont val="Tahoma"/>
            <family val="2"/>
            <charset val="238"/>
          </rPr>
          <t xml:space="preserve">
Asistenta tehnica</t>
        </r>
      </text>
    </comment>
  </commentList>
</comments>
</file>

<file path=xl/sharedStrings.xml><?xml version="1.0" encoding="utf-8"?>
<sst xmlns="http://schemas.openxmlformats.org/spreadsheetml/2006/main" count="29" uniqueCount="29">
  <si>
    <t>TOTAL</t>
  </si>
  <si>
    <t>F</t>
  </si>
  <si>
    <t>Planul de finanţare se va atașa  în versiunea electronică, atât în forma PDF cât și în format Excel.</t>
  </si>
  <si>
    <t>Buget GAL (in EURO, total perioada implementare strategie)</t>
  </si>
  <si>
    <t>A</t>
  </si>
  <si>
    <t>B</t>
  </si>
  <si>
    <t>C</t>
  </si>
  <si>
    <t>D</t>
  </si>
  <si>
    <t>E</t>
  </si>
  <si>
    <t>G</t>
  </si>
  <si>
    <t>H</t>
  </si>
  <si>
    <t>Denumirea Măsurii</t>
  </si>
  <si>
    <t xml:space="preserve">Valoare publică </t>
  </si>
  <si>
    <t xml:space="preserve">Contribiție privată </t>
  </si>
  <si>
    <t>Ponderea (%) măsurii din  valoarea publică PDL</t>
  </si>
  <si>
    <t>Contribuție FEADR</t>
  </si>
  <si>
    <t xml:space="preserve">% contributie  publică  conform fișei tehnice a masurii din PNDR </t>
  </si>
  <si>
    <t xml:space="preserve"> Cost Total
B+C</t>
  </si>
  <si>
    <t>Contribuție Nationala 
B - F</t>
  </si>
  <si>
    <r>
      <t xml:space="preserve">Județul: </t>
    </r>
    <r>
      <rPr>
        <b/>
        <i/>
        <sz val="10"/>
        <color indexed="8"/>
        <rFont val="Times New Roman"/>
        <family val="1"/>
      </rPr>
      <t>Dolj</t>
    </r>
  </si>
  <si>
    <t>1. Măsura – 111 „Formare profesională (training), informare şi difuzare de cunoştinţe”</t>
  </si>
  <si>
    <t>2. Măsura – 112 „Instalarea tinerilor fermieri”</t>
  </si>
  <si>
    <t>3. Măsura – 121 „Modernizarea exploataţiilor agricole”</t>
  </si>
  <si>
    <t>4. Măsura 141 – „Sprijinirea fermelor agricole de semi – subzistenţă”</t>
  </si>
  <si>
    <t>5. Măsura - 312 „Sprijin pentru crearea şi dezvoltarea de micro-întreprinderi ”</t>
  </si>
  <si>
    <t>6. Masura  - 322 "Renovarea, dezvoltarea satelor, imbunatatirea serviciilor de baza pentru economia si populatia rurala si punerea in valoare a mostenirii rurala"</t>
  </si>
  <si>
    <t>7.Masura  - 322.1 "Dezvoltarea teritoriului, mentinerea obiceiurilor si mestesugurilor precum si imbunatatirea serviciilor de baza pentru economia si populatia rurala"</t>
  </si>
  <si>
    <t>8. Măsura – 421 „Implementarea proiectelor de cooperare”</t>
  </si>
  <si>
    <t>9. Cheltuieli de funcționare GAL,componenta a + componenta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</si>
</sst>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color indexed="8"/>
      <name val="Times New Roman"/>
      <family val="1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C1:J18"/>
  <sheetViews>
    <sheetView tabSelected="1" topLeftCell="A10" zoomScale="130" zoomScaleNormal="130" workbookViewId="0">
      <selection activeCell="C18" sqref="C18"/>
    </sheetView>
  </sheetViews>
  <sheetFormatPr defaultRowHeight="15.75" customHeight="1" x14ac:dyDescent="0.2"/>
  <cols>
    <col min="1" max="1" width="3.42578125" style="3" customWidth="1"/>
    <col min="2" max="2" width="1.85546875" style="3" customWidth="1"/>
    <col min="3" max="3" width="35.140625" style="3" customWidth="1"/>
    <col min="4" max="9" width="14" style="3" customWidth="1"/>
    <col min="10" max="10" width="15.140625" style="3" customWidth="1"/>
    <col min="11" max="11" width="2.7109375" style="3" customWidth="1"/>
    <col min="12" max="16384" width="9.140625" style="3"/>
  </cols>
  <sheetData>
    <row r="1" spans="3:10" ht="15.75" customHeight="1" x14ac:dyDescent="0.2">
      <c r="C1" s="23" t="s">
        <v>2</v>
      </c>
      <c r="D1" s="24"/>
      <c r="E1" s="24"/>
      <c r="F1" s="24"/>
      <c r="G1" s="24"/>
      <c r="H1" s="24"/>
      <c r="I1" s="24"/>
      <c r="J1" s="25"/>
    </row>
    <row r="2" spans="3:10" ht="15.75" customHeight="1" x14ac:dyDescent="0.2">
      <c r="C2" s="20"/>
      <c r="D2" s="21"/>
      <c r="E2" s="21"/>
      <c r="F2" s="21"/>
      <c r="G2" s="21"/>
      <c r="H2" s="21"/>
      <c r="I2" s="21"/>
      <c r="J2" s="22"/>
    </row>
    <row r="3" spans="3:10" ht="15.75" customHeight="1" x14ac:dyDescent="0.2">
      <c r="C3" s="20" t="s">
        <v>3</v>
      </c>
      <c r="D3" s="21"/>
      <c r="E3" s="21"/>
      <c r="F3" s="21"/>
      <c r="G3" s="21"/>
      <c r="H3" s="21"/>
      <c r="I3" s="21"/>
      <c r="J3" s="22"/>
    </row>
    <row r="4" spans="3:10" ht="15.75" customHeight="1" x14ac:dyDescent="0.2">
      <c r="C4" s="20"/>
      <c r="D4" s="21"/>
      <c r="E4" s="21"/>
      <c r="F4" s="21"/>
      <c r="G4" s="21"/>
      <c r="H4" s="21"/>
      <c r="I4" s="21"/>
      <c r="J4" s="22"/>
    </row>
    <row r="5" spans="3:10" ht="15.75" customHeight="1" x14ac:dyDescent="0.2">
      <c r="C5" s="20"/>
      <c r="D5" s="21"/>
      <c r="E5" s="21"/>
      <c r="F5" s="21"/>
      <c r="G5" s="21"/>
      <c r="H5" s="21"/>
      <c r="I5" s="21"/>
      <c r="J5" s="22"/>
    </row>
    <row r="6" spans="3:10" ht="15.75" customHeight="1" x14ac:dyDescent="0.2">
      <c r="C6" s="20" t="s">
        <v>19</v>
      </c>
      <c r="D6" s="21"/>
      <c r="E6" s="21"/>
      <c r="F6" s="21"/>
      <c r="G6" s="21"/>
      <c r="H6" s="21"/>
      <c r="I6" s="21"/>
      <c r="J6" s="22"/>
    </row>
    <row r="7" spans="3:10" ht="15.75" customHeight="1" x14ac:dyDescent="0.2">
      <c r="C7" s="2" t="s">
        <v>4</v>
      </c>
      <c r="D7" s="2" t="s">
        <v>5</v>
      </c>
      <c r="E7" s="2" t="s">
        <v>6</v>
      </c>
      <c r="F7" s="2" t="s">
        <v>7</v>
      </c>
      <c r="G7" s="1" t="s">
        <v>8</v>
      </c>
      <c r="H7" s="1" t="s">
        <v>1</v>
      </c>
      <c r="I7" s="1" t="s">
        <v>9</v>
      </c>
      <c r="J7" s="1" t="s">
        <v>10</v>
      </c>
    </row>
    <row r="8" spans="3:10" ht="51" x14ac:dyDescent="0.2">
      <c r="C8" s="1" t="s">
        <v>11</v>
      </c>
      <c r="D8" s="6" t="s">
        <v>12</v>
      </c>
      <c r="E8" s="1" t="s">
        <v>13</v>
      </c>
      <c r="F8" s="6" t="s">
        <v>17</v>
      </c>
      <c r="G8" s="1" t="s">
        <v>14</v>
      </c>
      <c r="H8" s="1" t="s">
        <v>15</v>
      </c>
      <c r="I8" s="7" t="s">
        <v>18</v>
      </c>
      <c r="J8" s="1" t="s">
        <v>16</v>
      </c>
    </row>
    <row r="9" spans="3:10" ht="38.25" x14ac:dyDescent="0.2">
      <c r="C9" s="16" t="s">
        <v>20</v>
      </c>
      <c r="D9" s="8">
        <v>15030</v>
      </c>
      <c r="E9" s="9">
        <f t="shared" ref="E9:E17" si="0">D9*(100%-J9)/J9</f>
        <v>0</v>
      </c>
      <c r="F9" s="8">
        <f>D9+E9</f>
        <v>15030</v>
      </c>
      <c r="G9" s="14">
        <f t="shared" ref="G9:G17" si="1">D9*100%/$D$18</f>
        <v>5.2941176470588233E-3</v>
      </c>
      <c r="H9" s="10">
        <f>D9*80%</f>
        <v>12024</v>
      </c>
      <c r="I9" s="11">
        <f>D9-H9</f>
        <v>3006</v>
      </c>
      <c r="J9" s="12">
        <v>1</v>
      </c>
    </row>
    <row r="10" spans="3:10" ht="25.5" x14ac:dyDescent="0.2">
      <c r="C10" s="17" t="s">
        <v>21</v>
      </c>
      <c r="D10" s="8">
        <v>124000</v>
      </c>
      <c r="E10" s="9">
        <f t="shared" si="0"/>
        <v>0</v>
      </c>
      <c r="F10" s="8">
        <f t="shared" ref="F10:F17" si="2">D10+E10</f>
        <v>124000</v>
      </c>
      <c r="G10" s="14">
        <f t="shared" si="1"/>
        <v>4.3677351179992954E-2</v>
      </c>
      <c r="H10" s="10">
        <f t="shared" ref="H10:H17" si="3">D10*80%</f>
        <v>99200</v>
      </c>
      <c r="I10" s="11">
        <f t="shared" ref="I10:I17" si="4">D10-H10</f>
        <v>24800</v>
      </c>
      <c r="J10" s="12">
        <v>1</v>
      </c>
    </row>
    <row r="11" spans="3:10" ht="25.5" x14ac:dyDescent="0.2">
      <c r="C11" s="17" t="s">
        <v>22</v>
      </c>
      <c r="D11" s="8">
        <v>191640</v>
      </c>
      <c r="E11" s="9">
        <f t="shared" si="0"/>
        <v>127760</v>
      </c>
      <c r="F11" s="8">
        <f t="shared" si="2"/>
        <v>319400</v>
      </c>
      <c r="G11" s="14">
        <f t="shared" si="1"/>
        <v>6.7502641775272987E-2</v>
      </c>
      <c r="H11" s="10">
        <f t="shared" si="3"/>
        <v>153312</v>
      </c>
      <c r="I11" s="11">
        <f t="shared" si="4"/>
        <v>38328</v>
      </c>
      <c r="J11" s="12">
        <v>0.6</v>
      </c>
    </row>
    <row r="12" spans="3:10" ht="25.5" x14ac:dyDescent="0.2">
      <c r="C12" s="17" t="s">
        <v>23</v>
      </c>
      <c r="D12" s="8">
        <v>40500</v>
      </c>
      <c r="E12" s="9">
        <f t="shared" si="0"/>
        <v>0</v>
      </c>
      <c r="F12" s="8">
        <f t="shared" si="2"/>
        <v>40500</v>
      </c>
      <c r="G12" s="14">
        <f t="shared" si="1"/>
        <v>1.4265586474110602E-2</v>
      </c>
      <c r="H12" s="10">
        <f t="shared" si="3"/>
        <v>32400</v>
      </c>
      <c r="I12" s="11">
        <f t="shared" si="4"/>
        <v>8100</v>
      </c>
      <c r="J12" s="12">
        <v>1</v>
      </c>
    </row>
    <row r="13" spans="3:10" ht="25.5" x14ac:dyDescent="0.2">
      <c r="C13" s="17" t="s">
        <v>24</v>
      </c>
      <c r="D13" s="8">
        <v>873651</v>
      </c>
      <c r="E13" s="9">
        <f t="shared" si="0"/>
        <v>374421.85714285722</v>
      </c>
      <c r="F13" s="8">
        <f t="shared" si="2"/>
        <v>1248072.8571428573</v>
      </c>
      <c r="G13" s="14">
        <f t="shared" si="1"/>
        <v>0.30773194786896796</v>
      </c>
      <c r="H13" s="10">
        <f t="shared" si="3"/>
        <v>698920.8</v>
      </c>
      <c r="I13" s="11">
        <f t="shared" si="4"/>
        <v>174730.19999999995</v>
      </c>
      <c r="J13" s="12">
        <v>0.7</v>
      </c>
    </row>
    <row r="14" spans="3:10" ht="51" x14ac:dyDescent="0.2">
      <c r="C14" s="18" t="s">
        <v>25</v>
      </c>
      <c r="D14" s="8">
        <v>1220396</v>
      </c>
      <c r="E14" s="9">
        <f t="shared" si="0"/>
        <v>0</v>
      </c>
      <c r="F14" s="8">
        <f t="shared" si="2"/>
        <v>1220396</v>
      </c>
      <c r="G14" s="14">
        <f t="shared" si="1"/>
        <v>0.4298682634730539</v>
      </c>
      <c r="H14" s="10">
        <f t="shared" si="3"/>
        <v>976316.8</v>
      </c>
      <c r="I14" s="11">
        <f t="shared" si="4"/>
        <v>244079.19999999995</v>
      </c>
      <c r="J14" s="12">
        <v>1</v>
      </c>
    </row>
    <row r="15" spans="3:10" ht="51" x14ac:dyDescent="0.2">
      <c r="C15" s="18" t="s">
        <v>26</v>
      </c>
      <c r="D15" s="8">
        <v>68783</v>
      </c>
      <c r="E15" s="9">
        <f t="shared" si="0"/>
        <v>0</v>
      </c>
      <c r="F15" s="8">
        <f t="shared" si="2"/>
        <v>68783</v>
      </c>
      <c r="G15" s="14">
        <f t="shared" si="1"/>
        <v>2.4227897146882706E-2</v>
      </c>
      <c r="H15" s="10">
        <f t="shared" si="3"/>
        <v>55026.400000000001</v>
      </c>
      <c r="I15" s="11">
        <f t="shared" si="4"/>
        <v>13756.599999999999</v>
      </c>
      <c r="J15" s="12">
        <v>1</v>
      </c>
    </row>
    <row r="16" spans="3:10" ht="25.5" x14ac:dyDescent="0.2">
      <c r="C16" s="17" t="s">
        <v>27</v>
      </c>
      <c r="D16" s="8">
        <v>15000</v>
      </c>
      <c r="E16" s="9">
        <f t="shared" si="0"/>
        <v>0</v>
      </c>
      <c r="F16" s="8">
        <f t="shared" si="2"/>
        <v>15000</v>
      </c>
      <c r="G16" s="14">
        <f t="shared" si="1"/>
        <v>5.2835505459668895E-3</v>
      </c>
      <c r="H16" s="10">
        <f t="shared" si="3"/>
        <v>12000</v>
      </c>
      <c r="I16" s="11">
        <f t="shared" si="4"/>
        <v>3000</v>
      </c>
      <c r="J16" s="12">
        <v>1</v>
      </c>
    </row>
    <row r="17" spans="3:10" ht="25.5" x14ac:dyDescent="0.2">
      <c r="C17" s="19" t="s">
        <v>28</v>
      </c>
      <c r="D17" s="8">
        <v>290000</v>
      </c>
      <c r="E17" s="9">
        <f t="shared" si="0"/>
        <v>0</v>
      </c>
      <c r="F17" s="8">
        <f t="shared" si="2"/>
        <v>290000</v>
      </c>
      <c r="G17" s="14">
        <f t="shared" si="1"/>
        <v>0.1021486438886932</v>
      </c>
      <c r="H17" s="10">
        <f t="shared" si="3"/>
        <v>232000</v>
      </c>
      <c r="I17" s="11">
        <f t="shared" si="4"/>
        <v>58000</v>
      </c>
      <c r="J17" s="12">
        <v>1</v>
      </c>
    </row>
    <row r="18" spans="3:10" ht="12.75" x14ac:dyDescent="0.2">
      <c r="C18" s="4" t="s">
        <v>0</v>
      </c>
      <c r="D18" s="8">
        <f t="shared" ref="D18:I18" si="5">SUM(D9:D17)</f>
        <v>2839000</v>
      </c>
      <c r="E18" s="8">
        <f t="shared" si="5"/>
        <v>502181.85714285722</v>
      </c>
      <c r="F18" s="8">
        <f t="shared" si="5"/>
        <v>3341181.8571428573</v>
      </c>
      <c r="G18" s="5">
        <f t="shared" si="5"/>
        <v>1</v>
      </c>
      <c r="H18" s="10">
        <f t="shared" si="5"/>
        <v>2271200</v>
      </c>
      <c r="I18" s="15">
        <f t="shared" si="5"/>
        <v>567799.99999999988</v>
      </c>
      <c r="J18" s="13"/>
    </row>
  </sheetData>
  <mergeCells count="6">
    <mergeCell ref="C5:J5"/>
    <mergeCell ref="C6:J6"/>
    <mergeCell ref="C1:J1"/>
    <mergeCell ref="C2:J2"/>
    <mergeCell ref="C3:J3"/>
    <mergeCell ref="C4:J4"/>
  </mergeCells>
  <pageMargins left="0.19685039370078741" right="0.23622047244094491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C - Planul de finantare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bpascut</dc:creator>
  <cp:lastModifiedBy>USER</cp:lastModifiedBy>
  <cp:lastPrinted>2012-04-25T13:30:25Z</cp:lastPrinted>
  <dcterms:created xsi:type="dcterms:W3CDTF">2012-03-29T09:22:16Z</dcterms:created>
  <dcterms:modified xsi:type="dcterms:W3CDTF">2014-06-02T21:55:48Z</dcterms:modified>
</cp:coreProperties>
</file>